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66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828712\Documents\00_product marketing\LAM\0_marketing release\support documents\"/>
    </mc:Choice>
  </mc:AlternateContent>
  <bookViews>
    <workbookView xWindow="0" yWindow="0" windowWidth="20490" windowHeight="756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5" i="1" l="1"/>
  <c r="N16" i="1"/>
  <c r="K6" i="1"/>
  <c r="M6" i="1" s="1"/>
  <c r="K7" i="1"/>
  <c r="M7" i="1" s="1"/>
  <c r="K8" i="1"/>
  <c r="M8" i="1" s="1"/>
  <c r="K9" i="1"/>
  <c r="M9" i="1" s="1"/>
  <c r="K10" i="1"/>
  <c r="M10" i="1" s="1"/>
  <c r="K11" i="1"/>
  <c r="M11" i="1" s="1"/>
  <c r="K12" i="1"/>
  <c r="M12" i="1" s="1"/>
  <c r="K13" i="1"/>
  <c r="M13" i="1" s="1"/>
  <c r="K14" i="1"/>
  <c r="M14" i="1" s="1"/>
  <c r="K5" i="1"/>
  <c r="M5" i="1" s="1"/>
  <c r="Q4" i="1" l="1"/>
  <c r="B16" i="1" s="1"/>
  <c r="R4" i="1" l="1"/>
  <c r="Q8" i="1"/>
  <c r="Q11" i="1"/>
  <c r="Q10" i="1"/>
  <c r="Q9" i="1"/>
</calcChain>
</file>

<file path=xl/sharedStrings.xml><?xml version="1.0" encoding="utf-8"?>
<sst xmlns="http://schemas.openxmlformats.org/spreadsheetml/2006/main" count="36" uniqueCount="28">
  <si>
    <t>RUNTIME ESTIMATION CALCULATOR</t>
  </si>
  <si>
    <t>Wireless STD</t>
  </si>
  <si>
    <t>Base unit including EC (Electrochemical) Sensor</t>
  </si>
  <si>
    <t>GPS (Global Positioning System)</t>
  </si>
  <si>
    <t>Yes</t>
  </si>
  <si>
    <t>No</t>
  </si>
  <si>
    <t>Wireless Router or Closed Loop</t>
  </si>
  <si>
    <t xml:space="preserve">HONEYWELL BW™ RigRat </t>
  </si>
  <si>
    <t>Select your options from the list below:</t>
  </si>
  <si>
    <t>Pump</t>
  </si>
  <si>
    <t>High power CO₂ IR (Infrared)</t>
  </si>
  <si>
    <t>PID  Sensor (Photoionization Detection Sensor)</t>
  </si>
  <si>
    <t>Low Power LEL</t>
  </si>
  <si>
    <t>Whittle LEL (1-Series Sensors)</t>
  </si>
  <si>
    <t>Power PR</t>
  </si>
  <si>
    <t>Result</t>
  </si>
  <si>
    <t>mA</t>
  </si>
  <si>
    <t>Total Capacity @85%</t>
  </si>
  <si>
    <t>Actual</t>
  </si>
  <si>
    <t>Runtime at -20°C</t>
  </si>
  <si>
    <r>
      <t>Runtime at 20</t>
    </r>
    <r>
      <rPr>
        <sz val="11"/>
        <rFont val="Arial"/>
        <family val="2"/>
      </rPr>
      <t>°</t>
    </r>
    <r>
      <rPr>
        <sz val="11"/>
        <rFont val="Honeywell Sans Web"/>
      </rPr>
      <t>C</t>
    </r>
  </si>
  <si>
    <t>Runtime at -40°C
Only for Low Power version: LP IR LEL, O2, H2S, CO and SO2. No Wireless router function or GPS</t>
  </si>
  <si>
    <r>
      <t>Pump work to -20</t>
    </r>
    <r>
      <rPr>
        <vertAlign val="superscript"/>
        <sz val="11"/>
        <color theme="1"/>
        <rFont val="Honeywell Sans Web"/>
      </rPr>
      <t>o</t>
    </r>
    <r>
      <rPr>
        <sz val="11"/>
        <color theme="1"/>
        <rFont val="Honeywell Sans Web"/>
      </rPr>
      <t>C</t>
    </r>
  </si>
  <si>
    <t>Runtime at -40°C
NOT RECOMMENDED for general use consult technical support ! 
Diffusion Only; temperature too low cause runtime almost only from battery pack</t>
  </si>
  <si>
    <t>LCD auto OFF, NO alarm!</t>
  </si>
  <si>
    <t>Total Capacity - mAh</t>
  </si>
  <si>
    <t>If less than 2200, the monitor will run continiusly with IS charger</t>
  </si>
  <si>
    <t>High power LEL IR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</si>
</sst>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@*."/>
    <numFmt numFmtId="165" formatCode="0.0&quot; Days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Honeywell Sans Web"/>
    </font>
    <font>
      <sz val="20"/>
      <name val="Arial Black"/>
      <family val="2"/>
    </font>
    <font>
      <sz val="32"/>
      <color rgb="FFDC202E"/>
      <name val="Arial Black"/>
      <family val="2"/>
    </font>
    <font>
      <b/>
      <sz val="11"/>
      <color theme="1"/>
      <name val="Honeywell Sans Web"/>
    </font>
    <font>
      <sz val="11"/>
      <name val="Honeywell Sans Web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1"/>
      <color rgb="FFFA7D00"/>
      <name val="Honeywell Sans Web"/>
      <family val="2"/>
    </font>
    <font>
      <vertAlign val="superscript"/>
      <sz val="11"/>
      <color theme="1"/>
      <name val="Honeywell Sans Web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9" fillId="2" borderId="1" applyNumberFormat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9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9" fontId="5" fillId="0" borderId="0" xfId="0" applyNumberFormat="1" applyFont="1"/>
    <xf numFmtId="165" fontId="5" fillId="0" borderId="0" xfId="0" applyNumberFormat="1" applyFont="1"/>
    <xf numFmtId="0" fontId="1" fillId="0" borderId="0" xfId="0" applyFont="1" applyProtection="1">
      <protection locked="0"/>
    </xf>
    <xf numFmtId="0" fontId="7" fillId="0" borderId="0" xfId="1" applyProtection="1">
      <protection locked="0"/>
    </xf>
    <xf numFmtId="0" fontId="1" fillId="0" borderId="0" xfId="0" applyFont="1" applyFill="1"/>
    <xf numFmtId="0" fontId="8" fillId="0" borderId="0" xfId="1" applyFont="1" applyFill="1" applyAlignment="1" applyProtection="1">
      <alignment horizontal="center"/>
    </xf>
    <xf numFmtId="0" fontId="5" fillId="0" borderId="0" xfId="0" applyFont="1" applyAlignment="1"/>
    <xf numFmtId="0" fontId="9" fillId="2" borderId="1" xfId="2"/>
  </cellXfs>
  <cellStyles count="3">
    <cellStyle name="Calculation" xfId="2" builtinId="22"/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C2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647700</xdr:colOff>
      <xdr:row>14</xdr:row>
      <xdr:rowOff>114300</xdr:rowOff>
    </xdr:from>
    <xdr:to>
      <xdr:col>6</xdr:col>
      <xdr:colOff>114300</xdr:colOff>
      <xdr:row>24</xdr:row>
      <xdr:rowOff>133350</xdr:rowOff>
    </xdr:to>
    <xdr:pic>
      <xdr:nvPicPr>
        <xdr:cNvPr id="24" name="Graphic 23" descr="Full battery">
          <a:extLst>
            <a:ext uri="{FF2B5EF4-FFF2-40B4-BE49-F238E27FC236}">
              <a16:creationId xmlns:a16="http://schemas.microsoft.com/office/drawing/2014/main" id="{7B9BAB2D-D153-45C3-AA14-241AF5AA5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886450" y="3381375"/>
          <a:ext cx="1828800" cy="1828800"/>
        </a:xfrm>
        <a:prstGeom prst="rect">
          <a:avLst/>
        </a:prstGeom>
      </xdr:spPr>
    </xdr:pic>
    <xdr:clientData/>
  </xdr:twoCellAnchor>
  <xdr:twoCellAnchor editAs="absolute">
    <xdr:from>
      <xdr:col>0</xdr:col>
      <xdr:colOff>95250</xdr:colOff>
      <xdr:row>14</xdr:row>
      <xdr:rowOff>114300</xdr:rowOff>
    </xdr:from>
    <xdr:to>
      <xdr:col>0</xdr:col>
      <xdr:colOff>1924050</xdr:colOff>
      <xdr:row>24</xdr:row>
      <xdr:rowOff>133350</xdr:rowOff>
    </xdr:to>
    <xdr:pic>
      <xdr:nvPicPr>
        <xdr:cNvPr id="31" name="Graphic 30" descr="Full battery">
          <a:extLst>
            <a:ext uri="{FF2B5EF4-FFF2-40B4-BE49-F238E27FC236}">
              <a16:creationId xmlns:a16="http://schemas.microsoft.com/office/drawing/2014/main" id="{BE1191FA-AD50-4A49-A9F6-FDBDD4F89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5250" y="3381375"/>
          <a:ext cx="1828800" cy="1828800"/>
        </a:xfrm>
        <a:prstGeom prst="rect">
          <a:avLst/>
        </a:prstGeom>
      </xdr:spPr>
    </xdr:pic>
    <xdr:clientData/>
  </xdr:twoCellAnchor>
  <xdr:twoCellAnchor editAs="absolute">
    <xdr:from>
      <xdr:col>0</xdr:col>
      <xdr:colOff>371475</xdr:colOff>
      <xdr:row>18</xdr:row>
      <xdr:rowOff>33337</xdr:rowOff>
    </xdr:from>
    <xdr:to>
      <xdr:col>0</xdr:col>
      <xdr:colOff>1485900</xdr:colOff>
      <xdr:row>21</xdr:row>
      <xdr:rowOff>23812</xdr:rowOff>
    </xdr:to>
    <xdr:sp macro="" textlink="$Q$8">
      <xdr:nvSpPr>
        <xdr:cNvPr id="32" name="TextBox 31">
          <a:extLst>
            <a:ext uri="{FF2B5EF4-FFF2-40B4-BE49-F238E27FC236}">
              <a16:creationId xmlns:a16="http://schemas.microsoft.com/office/drawing/2014/main" id="{257913F7-9011-41C4-BC05-DA7239ADA7B1}"/>
            </a:ext>
          </a:extLst>
        </xdr:cNvPr>
        <xdr:cNvSpPr txBox="1">
          <a:spLocks noChangeAspect="1"/>
        </xdr:cNvSpPr>
      </xdr:nvSpPr>
      <xdr:spPr>
        <a:xfrm>
          <a:off x="371475" y="4024312"/>
          <a:ext cx="11144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4D18ADF-92AB-45E5-8AEE-2D903D914C14}" type="TxLink">
            <a:rPr lang="en-US" sz="1200" b="1" i="0" u="none" strike="noStrike">
              <a:solidFill>
                <a:schemeClr val="bg1"/>
              </a:solidFill>
              <a:latin typeface="Honeywell Sans Web"/>
            </a:rPr>
            <a:pPr algn="ctr"/>
            <a:t>8.7 Days</a:t>
          </a:fld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0</xdr:col>
      <xdr:colOff>2025650</xdr:colOff>
      <xdr:row>14</xdr:row>
      <xdr:rowOff>114300</xdr:rowOff>
    </xdr:from>
    <xdr:to>
      <xdr:col>1</xdr:col>
      <xdr:colOff>368300</xdr:colOff>
      <xdr:row>24</xdr:row>
      <xdr:rowOff>133350</xdr:rowOff>
    </xdr:to>
    <xdr:pic>
      <xdr:nvPicPr>
        <xdr:cNvPr id="19" name="Graphic 18" descr="Full battery">
          <a:extLst>
            <a:ext uri="{FF2B5EF4-FFF2-40B4-BE49-F238E27FC236}">
              <a16:creationId xmlns:a16="http://schemas.microsoft.com/office/drawing/2014/main" id="{743AB648-1B02-4905-89B7-796F991BB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025650" y="3381375"/>
          <a:ext cx="1828800" cy="1828800"/>
        </a:xfrm>
        <a:prstGeom prst="rect">
          <a:avLst/>
        </a:prstGeom>
      </xdr:spPr>
    </xdr:pic>
    <xdr:clientData/>
  </xdr:twoCellAnchor>
  <xdr:twoCellAnchor editAs="absolute">
    <xdr:from>
      <xdr:col>0</xdr:col>
      <xdr:colOff>2324100</xdr:colOff>
      <xdr:row>18</xdr:row>
      <xdr:rowOff>33337</xdr:rowOff>
    </xdr:from>
    <xdr:to>
      <xdr:col>0</xdr:col>
      <xdr:colOff>3438525</xdr:colOff>
      <xdr:row>21</xdr:row>
      <xdr:rowOff>23812</xdr:rowOff>
    </xdr:to>
    <xdr:sp macro="" textlink="$Q$9">
      <xdr:nvSpPr>
        <xdr:cNvPr id="33" name="TextBox 32">
          <a:extLst>
            <a:ext uri="{FF2B5EF4-FFF2-40B4-BE49-F238E27FC236}">
              <a16:creationId xmlns:a16="http://schemas.microsoft.com/office/drawing/2014/main" id="{66FB4D61-3058-40A1-8E09-45A6406C08BD}"/>
            </a:ext>
          </a:extLst>
        </xdr:cNvPr>
        <xdr:cNvSpPr txBox="1">
          <a:spLocks noChangeAspect="1"/>
        </xdr:cNvSpPr>
      </xdr:nvSpPr>
      <xdr:spPr>
        <a:xfrm>
          <a:off x="2324100" y="4024312"/>
          <a:ext cx="11144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2A2BB6C-2EE5-44FD-8A2A-180DF7E4FD4F}" type="TxLink">
            <a:rPr lang="en-US" sz="1400" b="1" i="0" u="none" strike="noStrike">
              <a:solidFill>
                <a:schemeClr val="bg1"/>
              </a:solidFill>
              <a:latin typeface="Honeywell Sans Web"/>
            </a:rPr>
            <a:pPr algn="ctr"/>
            <a:t>5.2 Days</a:t>
          </a:fld>
          <a:endParaRPr lang="en-US" sz="14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41275</xdr:colOff>
      <xdr:row>14</xdr:row>
      <xdr:rowOff>114300</xdr:rowOff>
    </xdr:from>
    <xdr:to>
      <xdr:col>4</xdr:col>
      <xdr:colOff>546100</xdr:colOff>
      <xdr:row>24</xdr:row>
      <xdr:rowOff>133350</xdr:rowOff>
    </xdr:to>
    <xdr:pic>
      <xdr:nvPicPr>
        <xdr:cNvPr id="23" name="Graphic 22" descr="Full battery">
          <a:extLst>
            <a:ext uri="{FF2B5EF4-FFF2-40B4-BE49-F238E27FC236}">
              <a16:creationId xmlns:a16="http://schemas.microsoft.com/office/drawing/2014/main" id="{34C5D9C0-56FB-44CC-89ED-07ABB11BF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956050" y="3381375"/>
          <a:ext cx="1828800" cy="1828800"/>
        </a:xfrm>
        <a:prstGeom prst="rect">
          <a:avLst/>
        </a:prstGeom>
      </xdr:spPr>
    </xdr:pic>
    <xdr:clientData/>
  </xdr:twoCellAnchor>
  <xdr:twoCellAnchor editAs="absolute">
    <xdr:from>
      <xdr:col>2</xdr:col>
      <xdr:colOff>304800</xdr:colOff>
      <xdr:row>18</xdr:row>
      <xdr:rowOff>33337</xdr:rowOff>
    </xdr:from>
    <xdr:to>
      <xdr:col>4</xdr:col>
      <xdr:colOff>95250</xdr:colOff>
      <xdr:row>21</xdr:row>
      <xdr:rowOff>23812</xdr:rowOff>
    </xdr:to>
    <xdr:sp macro="" textlink="$Q$10">
      <xdr:nvSpPr>
        <xdr:cNvPr id="34" name="TextBox 33">
          <a:extLst>
            <a:ext uri="{FF2B5EF4-FFF2-40B4-BE49-F238E27FC236}">
              <a16:creationId xmlns:a16="http://schemas.microsoft.com/office/drawing/2014/main" id="{36378162-5A61-48B1-A06C-C6DB5DC72902}"/>
            </a:ext>
          </a:extLst>
        </xdr:cNvPr>
        <xdr:cNvSpPr txBox="1">
          <a:spLocks noChangeAspect="1"/>
        </xdr:cNvSpPr>
      </xdr:nvSpPr>
      <xdr:spPr>
        <a:xfrm>
          <a:off x="4219575" y="4024312"/>
          <a:ext cx="11144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8017076-BC4A-45D4-8A86-FC7737AEC392}" type="TxLink">
            <a:rPr lang="en-US" sz="1400" b="1" i="0" u="none" strike="noStrike">
              <a:solidFill>
                <a:schemeClr val="bg1"/>
              </a:solidFill>
              <a:latin typeface="Honeywell Sans Web"/>
            </a:rPr>
            <a:pPr algn="ctr"/>
            <a:t>0.9 Days</a:t>
          </a:fld>
          <a:endParaRPr lang="en-US" sz="14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914400</xdr:colOff>
      <xdr:row>18</xdr:row>
      <xdr:rowOff>33337</xdr:rowOff>
    </xdr:from>
    <xdr:to>
      <xdr:col>5</xdr:col>
      <xdr:colOff>276225</xdr:colOff>
      <xdr:row>21</xdr:row>
      <xdr:rowOff>23812</xdr:rowOff>
    </xdr:to>
    <xdr:sp macro="" textlink="$Q$11">
      <xdr:nvSpPr>
        <xdr:cNvPr id="38" name="TextBox 37">
          <a:extLst>
            <a:ext uri="{FF2B5EF4-FFF2-40B4-BE49-F238E27FC236}">
              <a16:creationId xmlns:a16="http://schemas.microsoft.com/office/drawing/2014/main" id="{B4431EAD-45B7-4805-848D-A61A8DDC429E}"/>
            </a:ext>
          </a:extLst>
        </xdr:cNvPr>
        <xdr:cNvSpPr txBox="1">
          <a:spLocks noChangeAspect="1"/>
        </xdr:cNvSpPr>
      </xdr:nvSpPr>
      <xdr:spPr>
        <a:xfrm>
          <a:off x="6153150" y="4024312"/>
          <a:ext cx="11144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1850FE5-9BC6-4A77-8C1A-A4D6A10AFE8F}" type="TxLink">
            <a:rPr lang="en-US" sz="1400" b="1" i="0" u="none" strike="noStrike">
              <a:solidFill>
                <a:schemeClr val="bg1"/>
              </a:solidFill>
              <a:latin typeface="Honeywell Sans Web"/>
            </a:rPr>
            <a:pPr algn="ctr"/>
            <a:t>2.6 Days</a:t>
          </a:fld>
          <a:endParaRPr lang="en-US" sz="14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0</xdr:col>
      <xdr:colOff>95250</xdr:colOff>
      <xdr:row>22</xdr:row>
      <xdr:rowOff>133350</xdr:rowOff>
    </xdr:from>
    <xdr:to>
      <xdr:col>0</xdr:col>
      <xdr:colOff>1695450</xdr:colOff>
      <xdr:row>24</xdr:row>
      <xdr:rowOff>57150</xdr:rowOff>
    </xdr:to>
    <xdr:sp macro="" textlink="$R$8">
      <xdr:nvSpPr>
        <xdr:cNvPr id="40" name="TextBox 39">
          <a:extLst>
            <a:ext uri="{FF2B5EF4-FFF2-40B4-BE49-F238E27FC236}">
              <a16:creationId xmlns:a16="http://schemas.microsoft.com/office/drawing/2014/main" id="{FA3CB3F9-19CC-498A-9625-E19365117A94}"/>
            </a:ext>
          </a:extLst>
        </xdr:cNvPr>
        <xdr:cNvSpPr txBox="1"/>
      </xdr:nvSpPr>
      <xdr:spPr>
        <a:xfrm>
          <a:off x="95250" y="4848225"/>
          <a:ext cx="16002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4540285-C449-4D07-B700-086D8F6B2A73}" type="TxLink">
            <a:rPr lang="en-US" sz="1100" b="1" i="0" u="none" strike="noStrike">
              <a:solidFill>
                <a:srgbClr val="DC202E"/>
              </a:solidFill>
              <a:latin typeface="Honeywell Sans Web"/>
            </a:rPr>
            <a:pPr algn="ctr"/>
            <a:t>Runtime at 20°C</a:t>
          </a:fld>
          <a:endParaRPr lang="en-US" sz="1100" b="1">
            <a:solidFill>
              <a:srgbClr val="DC202E"/>
            </a:solidFill>
          </a:endParaRPr>
        </a:p>
      </xdr:txBody>
    </xdr:sp>
    <xdr:clientData/>
  </xdr:twoCellAnchor>
  <xdr:twoCellAnchor editAs="absolute">
    <xdr:from>
      <xdr:col>0</xdr:col>
      <xdr:colOff>2085975</xdr:colOff>
      <xdr:row>22</xdr:row>
      <xdr:rowOff>133350</xdr:rowOff>
    </xdr:from>
    <xdr:to>
      <xdr:col>1</xdr:col>
      <xdr:colOff>200025</xdr:colOff>
      <xdr:row>24</xdr:row>
      <xdr:rowOff>57150</xdr:rowOff>
    </xdr:to>
    <xdr:sp macro="" textlink="$R$9">
      <xdr:nvSpPr>
        <xdr:cNvPr id="41" name="TextBox 40">
          <a:extLst>
            <a:ext uri="{FF2B5EF4-FFF2-40B4-BE49-F238E27FC236}">
              <a16:creationId xmlns:a16="http://schemas.microsoft.com/office/drawing/2014/main" id="{F1C6897B-F789-4DD0-9B85-441C7C09B700}"/>
            </a:ext>
          </a:extLst>
        </xdr:cNvPr>
        <xdr:cNvSpPr txBox="1"/>
      </xdr:nvSpPr>
      <xdr:spPr>
        <a:xfrm>
          <a:off x="2085975" y="4848225"/>
          <a:ext cx="16002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BC44E09-195E-4111-94B4-8610B8A03F86}" type="TxLink">
            <a:rPr lang="en-US" sz="1100" b="1" i="0" u="none" strike="noStrike">
              <a:solidFill>
                <a:schemeClr val="accent5"/>
              </a:solidFill>
              <a:latin typeface="Honeywell Sans Web"/>
            </a:rPr>
            <a:pPr algn="ctr"/>
            <a:t>Runtime at -20°C</a:t>
          </a:fld>
          <a:endParaRPr lang="en-US" sz="1100" b="1">
            <a:solidFill>
              <a:schemeClr val="accent5"/>
            </a:solidFill>
          </a:endParaRPr>
        </a:p>
      </xdr:txBody>
    </xdr:sp>
    <xdr:clientData/>
  </xdr:twoCellAnchor>
  <xdr:twoCellAnchor editAs="absolute">
    <xdr:from>
      <xdr:col>2</xdr:col>
      <xdr:colOff>114300</xdr:colOff>
      <xdr:row>22</xdr:row>
      <xdr:rowOff>161924</xdr:rowOff>
    </xdr:from>
    <xdr:to>
      <xdr:col>4</xdr:col>
      <xdr:colOff>295275</xdr:colOff>
      <xdr:row>34</xdr:row>
      <xdr:rowOff>104775</xdr:rowOff>
    </xdr:to>
    <xdr:sp macro="" textlink="$R$10">
      <xdr:nvSpPr>
        <xdr:cNvPr id="42" name="TextBox 41">
          <a:extLst>
            <a:ext uri="{FF2B5EF4-FFF2-40B4-BE49-F238E27FC236}">
              <a16:creationId xmlns:a16="http://schemas.microsoft.com/office/drawing/2014/main" id="{1A7225B5-D13C-4637-9034-F777DB010243}"/>
            </a:ext>
          </a:extLst>
        </xdr:cNvPr>
        <xdr:cNvSpPr txBox="1"/>
      </xdr:nvSpPr>
      <xdr:spPr>
        <a:xfrm>
          <a:off x="4029075" y="4876799"/>
          <a:ext cx="1504950" cy="2181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FAA2CCD-D370-4C28-BBC8-F07596B3EDBF}" type="TxLink">
            <a:rPr lang="en-US" sz="1100" b="1" i="0" u="none" strike="noStrike">
              <a:solidFill>
                <a:schemeClr val="accent1"/>
              </a:solidFill>
              <a:latin typeface="Honeywell Sans Web"/>
            </a:rPr>
            <a:pPr algn="ctr"/>
            <a:t>Runtime at -40°C
NOT RECOMMENDED for general use consult technical support ! 
Diffusion Only; temperature too low cause runtime almost only from battery pack</a:t>
          </a:fld>
          <a:endParaRPr lang="en-US" sz="1100" b="1">
            <a:solidFill>
              <a:schemeClr val="accent1"/>
            </a:solidFill>
          </a:endParaRPr>
        </a:p>
      </xdr:txBody>
    </xdr:sp>
    <xdr:clientData/>
  </xdr:twoCellAnchor>
  <xdr:twoCellAnchor editAs="absolute">
    <xdr:from>
      <xdr:col>4</xdr:col>
      <xdr:colOff>666750</xdr:colOff>
      <xdr:row>22</xdr:row>
      <xdr:rowOff>133349</xdr:rowOff>
    </xdr:from>
    <xdr:to>
      <xdr:col>5</xdr:col>
      <xdr:colOff>514350</xdr:colOff>
      <xdr:row>29</xdr:row>
      <xdr:rowOff>180974</xdr:rowOff>
    </xdr:to>
    <xdr:sp macro="" textlink="$R$11">
      <xdr:nvSpPr>
        <xdr:cNvPr id="43" name="TextBox 42">
          <a:extLst>
            <a:ext uri="{FF2B5EF4-FFF2-40B4-BE49-F238E27FC236}">
              <a16:creationId xmlns:a16="http://schemas.microsoft.com/office/drawing/2014/main" id="{9FA734A6-EC2F-48AA-A52B-E82AECE263DF}"/>
            </a:ext>
          </a:extLst>
        </xdr:cNvPr>
        <xdr:cNvSpPr txBox="1"/>
      </xdr:nvSpPr>
      <xdr:spPr>
        <a:xfrm>
          <a:off x="5905500" y="4848224"/>
          <a:ext cx="1600200" cy="1381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21E9B43-6FDA-4EB3-8DC5-7A06DC497B09}" type="TxLink">
            <a:rPr lang="en-US" sz="1100" b="1" i="0" u="none" strike="noStrike">
              <a:solidFill>
                <a:srgbClr val="7030A0"/>
              </a:solidFill>
              <a:latin typeface="Honeywell Sans Web"/>
            </a:rPr>
            <a:pPr algn="ctr"/>
            <a:t>Runtime at -40°C
Only for Low Power version: LP IR LEL, O2, H2S, CO and SO2. No Wireless router function or GPS</a:t>
          </a:fld>
          <a:endParaRPr lang="en-US" sz="1100" b="1">
            <a:solidFill>
              <a:srgbClr val="7030A0"/>
            </a:solidFill>
          </a:endParaRPr>
        </a:p>
      </xdr:txBody>
    </xdr:sp>
    <xdr:clientData/>
  </xdr:twoCellAnchor>
  <xdr:twoCellAnchor editAs="oneCell">
    <xdr:from>
      <xdr:col>4</xdr:col>
      <xdr:colOff>1123950</xdr:colOff>
      <xdr:row>1</xdr:row>
      <xdr:rowOff>171450</xdr:rowOff>
    </xdr:from>
    <xdr:to>
      <xdr:col>6</xdr:col>
      <xdr:colOff>200025</xdr:colOff>
      <xdr:row>13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29FDAE-DB02-454C-B217-09606FA7A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790575"/>
          <a:ext cx="1438275" cy="2400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showGridLines="0" tabSelected="1" topLeftCell="A4" workbookViewId="0">
      <selection activeCell="B9" sqref="B9"/>
    </sheetView>
  </sheetViews>
  <sheetFormatPr defaultRowHeight="14.25" x14ac:dyDescent="0.2"/>
  <cols>
    <col min="1" max="1" width="52.28515625" style="1" customWidth="1"/>
    <col min="2" max="2" width="6.42578125" style="1" bestFit="1" customWidth="1"/>
    <col min="3" max="3" width="9.140625" style="1"/>
    <col min="4" max="4" width="10.7109375" style="1" bestFit="1" customWidth="1"/>
    <col min="5" max="5" width="26.28515625" style="1" bestFit="1" customWidth="1"/>
    <col min="6" max="8" width="9.140625" style="1"/>
    <col min="9" max="9" width="10.85546875" style="1" bestFit="1" customWidth="1"/>
    <col min="10" max="10" width="9.140625" style="1"/>
    <col min="11" max="11" width="2.5703125" style="1" hidden="1" customWidth="1"/>
    <col min="12" max="12" width="10.7109375" style="1" hidden="1" customWidth="1"/>
    <col min="13" max="13" width="7.5703125" style="1" hidden="1" customWidth="1"/>
    <col min="14" max="14" width="7.7109375" style="1" hidden="1" customWidth="1"/>
    <col min="15" max="15" width="9.140625" style="1" hidden="1" customWidth="1"/>
    <col min="16" max="16" width="8.7109375" style="1" hidden="1" customWidth="1"/>
    <col min="17" max="17" width="10.85546875" style="1" hidden="1" customWidth="1"/>
    <col min="18" max="18" width="53" style="1" hidden="1" customWidth="1"/>
    <col min="19" max="16384" width="9.140625" style="1"/>
  </cols>
  <sheetData>
    <row r="1" spans="1:24" ht="48.75" x14ac:dyDescent="0.9">
      <c r="A1" s="3" t="s">
        <v>7</v>
      </c>
    </row>
    <row r="2" spans="1:24" ht="31.5" x14ac:dyDescent="0.6">
      <c r="A2" s="2" t="s">
        <v>0</v>
      </c>
    </row>
    <row r="3" spans="1:24" x14ac:dyDescent="0.2">
      <c r="A3" s="4" t="s">
        <v>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4" x14ac:dyDescent="0.2">
      <c r="K4" s="7"/>
      <c r="L4" s="8" t="s">
        <v>14</v>
      </c>
      <c r="M4" s="8" t="s">
        <v>15</v>
      </c>
      <c r="N4" s="8" t="s">
        <v>16</v>
      </c>
      <c r="O4" s="7"/>
      <c r="P4" s="7"/>
      <c r="Q4" s="7">
        <f>SUM(M5:M14)</f>
        <v>2592</v>
      </c>
      <c r="R4" s="7" t="str">
        <f>IF(Q4&lt;2200,"The Monitor Will Run Continuously With Line Power","")</f>
        <v/>
      </c>
      <c r="S4" s="7"/>
      <c r="T4" s="7"/>
      <c r="U4" s="7"/>
      <c r="V4" s="7"/>
    </row>
    <row r="5" spans="1:24" x14ac:dyDescent="0.2">
      <c r="A5" s="5" t="s">
        <v>2</v>
      </c>
      <c r="B5" s="11" t="s">
        <v>4</v>
      </c>
      <c r="C5" s="1" t="s">
        <v>24</v>
      </c>
      <c r="K5" s="7">
        <f t="shared" ref="K5:K14" si="0">IF(B5="No",0,1)</f>
        <v>1</v>
      </c>
      <c r="L5" s="8">
        <v>336</v>
      </c>
      <c r="M5" s="8">
        <f>L5*K5</f>
        <v>336</v>
      </c>
      <c r="N5" s="7">
        <v>14</v>
      </c>
      <c r="O5" s="7"/>
      <c r="P5" s="7"/>
      <c r="Q5" s="7">
        <f>26400*0.85</f>
        <v>22440</v>
      </c>
      <c r="R5" s="7" t="s">
        <v>17</v>
      </c>
      <c r="S5" s="7"/>
      <c r="T5" s="7"/>
      <c r="U5" s="7"/>
      <c r="V5" s="7"/>
    </row>
    <row r="6" spans="1:24" x14ac:dyDescent="0.2">
      <c r="A6" s="5" t="s">
        <v>3</v>
      </c>
      <c r="B6" s="11" t="s">
        <v>5</v>
      </c>
      <c r="K6" s="7">
        <f t="shared" si="0"/>
        <v>0</v>
      </c>
      <c r="L6" s="8">
        <v>888</v>
      </c>
      <c r="M6" s="8">
        <f t="shared" ref="M6:M14" si="1">L6*K6</f>
        <v>0</v>
      </c>
      <c r="N6" s="7">
        <v>37</v>
      </c>
      <c r="O6" s="7"/>
      <c r="P6" s="7"/>
      <c r="Q6" s="7"/>
      <c r="R6" s="7"/>
      <c r="S6" s="7"/>
      <c r="T6" s="7"/>
      <c r="U6" s="7"/>
      <c r="V6" s="7"/>
    </row>
    <row r="7" spans="1:24" ht="15" x14ac:dyDescent="0.25">
      <c r="A7" s="5" t="s">
        <v>6</v>
      </c>
      <c r="B7" s="11" t="s">
        <v>5</v>
      </c>
      <c r="K7" s="7">
        <f t="shared" si="0"/>
        <v>0</v>
      </c>
      <c r="L7" s="8">
        <v>1080</v>
      </c>
      <c r="M7" s="8">
        <f t="shared" si="1"/>
        <v>0</v>
      </c>
      <c r="N7" s="7">
        <v>45</v>
      </c>
      <c r="O7" s="7"/>
      <c r="P7" s="7"/>
      <c r="Q7" s="8" t="s">
        <v>18</v>
      </c>
      <c r="R7" s="7"/>
      <c r="S7"/>
      <c r="T7"/>
      <c r="U7"/>
      <c r="V7"/>
      <c r="W7"/>
      <c r="X7"/>
    </row>
    <row r="8" spans="1:24" ht="15" x14ac:dyDescent="0.25">
      <c r="A8" s="5" t="s">
        <v>1</v>
      </c>
      <c r="B8" s="11" t="s">
        <v>5</v>
      </c>
      <c r="K8" s="7">
        <f t="shared" si="0"/>
        <v>0</v>
      </c>
      <c r="L8" s="8">
        <v>120</v>
      </c>
      <c r="M8" s="8">
        <f t="shared" si="1"/>
        <v>0</v>
      </c>
      <c r="N8" s="7">
        <v>5</v>
      </c>
      <c r="O8" s="7"/>
      <c r="P8" s="9">
        <v>1</v>
      </c>
      <c r="Q8" s="10">
        <f>ROUND($Q$5/$Q$4*P8,1)</f>
        <v>8.6999999999999993</v>
      </c>
      <c r="R8" s="7" t="s">
        <v>20</v>
      </c>
      <c r="S8"/>
      <c r="T8"/>
      <c r="U8"/>
      <c r="V8"/>
      <c r="W8"/>
      <c r="X8"/>
    </row>
    <row r="9" spans="1:24" ht="15" x14ac:dyDescent="0.25">
      <c r="A9" s="5" t="s">
        <v>13</v>
      </c>
      <c r="B9" s="11" t="s">
        <v>4</v>
      </c>
      <c r="K9" s="7">
        <f t="shared" si="0"/>
        <v>1</v>
      </c>
      <c r="L9" s="8">
        <v>2256</v>
      </c>
      <c r="M9" s="8">
        <f t="shared" si="1"/>
        <v>2256</v>
      </c>
      <c r="N9" s="7">
        <v>94</v>
      </c>
      <c r="O9" s="7"/>
      <c r="P9" s="9">
        <v>0.6</v>
      </c>
      <c r="Q9" s="10">
        <f>ROUND($Q$5/$Q$4*P9,1)</f>
        <v>5.2</v>
      </c>
      <c r="R9" s="7" t="s">
        <v>19</v>
      </c>
      <c r="S9"/>
      <c r="T9"/>
      <c r="U9"/>
      <c r="V9"/>
      <c r="W9"/>
      <c r="X9"/>
    </row>
    <row r="10" spans="1:24" ht="15" x14ac:dyDescent="0.25">
      <c r="A10" s="5" t="s">
        <v>12</v>
      </c>
      <c r="B10" s="11" t="s">
        <v>5</v>
      </c>
      <c r="K10" s="7">
        <f t="shared" si="0"/>
        <v>0</v>
      </c>
      <c r="L10" s="8">
        <v>60</v>
      </c>
      <c r="M10" s="8">
        <f t="shared" si="1"/>
        <v>0</v>
      </c>
      <c r="N10" s="7">
        <v>2.5</v>
      </c>
      <c r="O10" s="7"/>
      <c r="P10" s="9">
        <v>0.1</v>
      </c>
      <c r="Q10" s="10">
        <f>ROUND($Q$5/$Q$4*P10,1)</f>
        <v>0.9</v>
      </c>
      <c r="R10" s="15" t="s">
        <v>23</v>
      </c>
      <c r="S10"/>
      <c r="T10"/>
      <c r="U10"/>
      <c r="V10"/>
      <c r="W10"/>
      <c r="X10"/>
    </row>
    <row r="11" spans="1:24" ht="15" x14ac:dyDescent="0.25">
      <c r="A11" s="5" t="s">
        <v>11</v>
      </c>
      <c r="B11" s="11" t="s">
        <v>5</v>
      </c>
      <c r="K11" s="7">
        <f t="shared" si="0"/>
        <v>0</v>
      </c>
      <c r="L11" s="8">
        <v>1200</v>
      </c>
      <c r="M11" s="8">
        <f t="shared" si="1"/>
        <v>0</v>
      </c>
      <c r="N11" s="7">
        <v>50</v>
      </c>
      <c r="O11" s="7"/>
      <c r="P11" s="9">
        <v>0.3</v>
      </c>
      <c r="Q11" s="10">
        <f>ROUND($Q$5/$Q$4*P11,1)</f>
        <v>2.6</v>
      </c>
      <c r="R11" s="15" t="s">
        <v>21</v>
      </c>
      <c r="S11"/>
      <c r="T11"/>
      <c r="U11"/>
      <c r="V11"/>
      <c r="W11"/>
      <c r="X11"/>
    </row>
    <row r="12" spans="1:24" ht="15" x14ac:dyDescent="0.25">
      <c r="A12" s="5" t="s">
        <v>27</v>
      </c>
      <c r="B12" s="11" t="s">
        <v>5</v>
      </c>
      <c r="K12" s="7">
        <f t="shared" si="0"/>
        <v>0</v>
      </c>
      <c r="L12" s="8">
        <v>360</v>
      </c>
      <c r="M12" s="8">
        <f t="shared" si="1"/>
        <v>0</v>
      </c>
      <c r="N12" s="7">
        <v>15</v>
      </c>
      <c r="O12" s="7"/>
      <c r="P12" s="7"/>
      <c r="Q12" s="7"/>
      <c r="R12" s="7"/>
      <c r="S12"/>
      <c r="T12"/>
      <c r="U12"/>
      <c r="V12"/>
      <c r="W12"/>
      <c r="X12"/>
    </row>
    <row r="13" spans="1:24" x14ac:dyDescent="0.2">
      <c r="A13" s="5" t="s">
        <v>10</v>
      </c>
      <c r="B13" s="11" t="s">
        <v>5</v>
      </c>
      <c r="K13" s="7">
        <f t="shared" si="0"/>
        <v>0</v>
      </c>
      <c r="L13" s="8">
        <v>360</v>
      </c>
      <c r="M13" s="8">
        <f t="shared" si="1"/>
        <v>0</v>
      </c>
      <c r="N13" s="7">
        <v>15</v>
      </c>
      <c r="O13" s="7"/>
      <c r="P13" s="7"/>
      <c r="Q13" s="7"/>
      <c r="R13" s="7"/>
      <c r="S13" s="7"/>
      <c r="T13" s="7"/>
      <c r="U13" s="7"/>
      <c r="V13" s="7"/>
    </row>
    <row r="14" spans="1:24" ht="15.75" x14ac:dyDescent="0.2">
      <c r="A14" s="5" t="s">
        <v>9</v>
      </c>
      <c r="B14" s="11" t="s">
        <v>5</v>
      </c>
      <c r="C14" s="1" t="s">
        <v>22</v>
      </c>
      <c r="K14" s="7">
        <f t="shared" si="0"/>
        <v>0</v>
      </c>
      <c r="L14" s="8">
        <v>840</v>
      </c>
      <c r="M14" s="8">
        <f t="shared" si="1"/>
        <v>0</v>
      </c>
      <c r="N14" s="7">
        <v>35</v>
      </c>
      <c r="O14" s="7"/>
      <c r="P14" s="7"/>
      <c r="Q14" s="7"/>
      <c r="R14" s="7"/>
      <c r="S14" s="7"/>
      <c r="T14" s="7"/>
      <c r="U14" s="7"/>
      <c r="V14" s="7"/>
    </row>
    <row r="15" spans="1:24" x14ac:dyDescent="0.2">
      <c r="A15" s="5"/>
      <c r="B15" s="11"/>
      <c r="K15" s="7"/>
      <c r="L15" s="8"/>
      <c r="M15" s="8"/>
      <c r="N15" s="7"/>
      <c r="O15" s="7"/>
      <c r="P15" s="7"/>
      <c r="Q15" s="7"/>
      <c r="R15" s="7"/>
      <c r="S15" s="7"/>
      <c r="T15" s="7"/>
      <c r="U15" s="7"/>
      <c r="V15" s="7"/>
    </row>
    <row r="16" spans="1:24" x14ac:dyDescent="0.2">
      <c r="A16" s="16" t="s">
        <v>25</v>
      </c>
      <c r="B16" s="16">
        <f>Q4</f>
        <v>2592</v>
      </c>
      <c r="C16" s="16" t="s">
        <v>26</v>
      </c>
      <c r="D16" s="16"/>
      <c r="E16" s="16"/>
      <c r="F16" s="16"/>
      <c r="G16" s="16"/>
      <c r="H16" s="16"/>
      <c r="K16" s="7"/>
      <c r="L16" s="7"/>
      <c r="M16" s="7"/>
      <c r="N16" s="7">
        <f>SUM(N5:N14)</f>
        <v>312.5</v>
      </c>
      <c r="O16" s="7"/>
      <c r="P16" s="7"/>
      <c r="Q16" s="7"/>
      <c r="R16" s="7"/>
      <c r="S16" s="7"/>
      <c r="T16" s="7"/>
      <c r="U16" s="7"/>
      <c r="V16" s="7"/>
    </row>
    <row r="17" spans="1:17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20" spans="1:17" x14ac:dyDescent="0.2">
      <c r="B20" s="6"/>
    </row>
    <row r="26" spans="1:17" x14ac:dyDescent="0.2">
      <c r="A26" s="13"/>
    </row>
    <row r="27" spans="1:17" ht="18.75" x14ac:dyDescent="0.3">
      <c r="A27" s="14"/>
      <c r="C27" s="4"/>
      <c r="E27" s="11"/>
    </row>
    <row r="28" spans="1:17" ht="15" x14ac:dyDescent="0.25">
      <c r="A28" s="13"/>
      <c r="C28" s="4"/>
      <c r="E28" s="12"/>
    </row>
    <row r="29" spans="1:17" x14ac:dyDescent="0.2">
      <c r="A29" s="13"/>
      <c r="C29" s="4"/>
      <c r="E29" s="11"/>
    </row>
    <row r="30" spans="1:17" x14ac:dyDescent="0.2">
      <c r="A30" s="13"/>
    </row>
    <row r="31" spans="1:17" x14ac:dyDescent="0.2">
      <c r="A31" s="13"/>
    </row>
    <row r="32" spans="1:17" x14ac:dyDescent="0.2">
      <c r="A32" s="13"/>
    </row>
  </sheetData>
  <sheetProtection sheet="1" formatCells="0" formatColumns="0" formatRows="0" insertColumns="0" insertRows="0" insertHyperlinks="0" deleteColumns="0" deleteRows="0" sort="0"/>
  <conditionalFormatting sqref="B5:B15">
    <cfRule type="containsText" dxfId="1" priority="1" operator="containsText" text="Yes">
      <formula>NOT(ISERROR(SEARCH("Yes",B5)))</formula>
    </cfRule>
    <cfRule type="containsText" dxfId="0" priority="2" operator="containsText" text="No">
      <formula>NOT(ISERROR(SEARCH("No",B5)))</formula>
    </cfRule>
  </conditionalFormatting>
  <dataValidations count="3">
    <dataValidation type="list" showInputMessage="1" showErrorMessage="1" sqref="B8:B15 B6">
      <formula1>"Yes,No"</formula1>
    </dataValidation>
    <dataValidation type="list" allowBlank="1" showInputMessage="1" showErrorMessage="1" sqref="B7">
      <formula1>"Yes,No"</formula1>
    </dataValidation>
    <dataValidation type="list" showInputMessage="1" showErrorMessage="1" sqref="B5">
      <formula1>"Yes"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C73365372D134FA60BFCE402DB2D23" ma:contentTypeVersion="13" ma:contentTypeDescription="Create a new document." ma:contentTypeScope="" ma:versionID="6e421f00f41a34e785521e86fbd2ea73">
  <xsd:schema xmlns:xsd="http://www.w3.org/2001/XMLSchema" xmlns:xs="http://www.w3.org/2001/XMLSchema" xmlns:p="http://schemas.microsoft.com/office/2006/metadata/properties" xmlns:ns3="04bd00d9-b32f-4f1a-a30e-c75355768665" xmlns:ns4="614fd51b-b584-4189-9b71-ea6cdff41fe8" targetNamespace="http://schemas.microsoft.com/office/2006/metadata/properties" ma:root="true" ma:fieldsID="074be2d7a2fb3af7140a542cc1ef700d" ns3:_="" ns4:_="">
    <xsd:import namespace="04bd00d9-b32f-4f1a-a30e-c75355768665"/>
    <xsd:import namespace="614fd51b-b584-4189-9b71-ea6cdff41fe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d00d9-b32f-4f1a-a30e-c753557686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fd51b-b584-4189-9b71-ea6cdff41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0E14A6-82C7-46F1-B387-A8B52BA95B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bd00d9-b32f-4f1a-a30e-c75355768665"/>
    <ds:schemaRef ds:uri="614fd51b-b584-4189-9b71-ea6cdff41f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A932AB-53F4-4C33-BE51-E0EAE5208D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FE61D1-A618-41CE-AD77-B9E7F1325809}">
  <ds:schemaRefs>
    <ds:schemaRef ds:uri="http://purl.org/dc/terms/"/>
    <ds:schemaRef ds:uri="http://schemas.openxmlformats.org/package/2006/metadata/core-properties"/>
    <ds:schemaRef ds:uri="http://purl.org/dc/dcmitype/"/>
    <ds:schemaRef ds:uri="614fd51b-b584-4189-9b71-ea6cdff41fe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04bd00d9-b32f-4f1a-a30e-c7535576866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Honeywell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Haddad</dc:creator>
  <cp:lastModifiedBy>Jensen, Jesper</cp:lastModifiedBy>
  <dcterms:created xsi:type="dcterms:W3CDTF">2019-11-26T12:05:09Z</dcterms:created>
  <dcterms:modified xsi:type="dcterms:W3CDTF">2020-03-24T11:00:19Z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0x010100E1C73365372D134FA60BFCE402DB2D23</vt:lpwstr>
  </property>
</Properties>
</file>